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Поіменне голосування_підрахунок" sheetId="1" r:id="rId1"/>
  </sheets>
  <definedNames>
    <definedName name="_xlnm.Print_Area" localSheetId="0">'Поіменне голосування_підрахунок'!$A$1:$AI$16</definedName>
  </definedNames>
  <calcPr calcId="114210" refMode="R1C1"/>
</workbook>
</file>

<file path=xl/calcChain.xml><?xml version="1.0" encoding="utf-8"?>
<calcChain xmlns="http://schemas.openxmlformats.org/spreadsheetml/2006/main">
  <c r="AD10" i="1"/>
  <c r="AE10"/>
  <c r="AF10"/>
  <c r="AG10"/>
  <c r="AH10"/>
  <c r="AE12"/>
  <c r="AE13"/>
  <c r="AE11"/>
  <c r="AF11"/>
  <c r="AF12"/>
  <c r="AG12"/>
  <c r="AH12"/>
  <c r="AF13"/>
  <c r="AG13"/>
  <c r="AH13"/>
  <c r="AH11"/>
  <c r="AG11"/>
  <c r="AD12"/>
  <c r="AD13"/>
  <c r="AD11"/>
  <c r="AI11"/>
  <c r="AI13"/>
  <c r="AI12"/>
  <c r="AI10"/>
</calcChain>
</file>

<file path=xl/sharedStrings.xml><?xml version="1.0" encoding="utf-8"?>
<sst xmlns="http://schemas.openxmlformats.org/spreadsheetml/2006/main" count="155" uniqueCount="47">
  <si>
    <t>Додаток до протоколу</t>
  </si>
  <si>
    <t>ПОІМЕННЕ ГОЛОСУВАННЯ</t>
  </si>
  <si>
    <t>депутатів Валківської міської ради VIII скликання та міського голови</t>
  </si>
  <si>
    <t>Аксьонов Ю.О.</t>
  </si>
  <si>
    <t>Бородіна І.В.</t>
  </si>
  <si>
    <t>Войтенко В.І.</t>
  </si>
  <si>
    <t>Власенко К.А.</t>
  </si>
  <si>
    <t>Губський С.Г.</t>
  </si>
  <si>
    <t>Дараган В.А.</t>
  </si>
  <si>
    <t xml:space="preserve">Д'яченко М.В. </t>
  </si>
  <si>
    <t>Іванська Л.І.</t>
  </si>
  <si>
    <t>Криворучка О.В.</t>
  </si>
  <si>
    <t>Лісовин М.Я.</t>
  </si>
  <si>
    <t>Любченко Ю.А.</t>
  </si>
  <si>
    <t>Мусаєва М.О.</t>
  </si>
  <si>
    <t>Оноша В.П.</t>
  </si>
  <si>
    <t>Осадча Н.М.</t>
  </si>
  <si>
    <t>Положій О.М.</t>
  </si>
  <si>
    <t>Повстянко Г.В.</t>
  </si>
  <si>
    <t>Роженко К.С.</t>
  </si>
  <si>
    <t>Степанов С.І.</t>
  </si>
  <si>
    <t>Супрун В.П.</t>
  </si>
  <si>
    <t>Тесленко О.В.</t>
  </si>
  <si>
    <t>Тридуб Н.І.</t>
  </si>
  <si>
    <t>Харченко О.Л.</t>
  </si>
  <si>
    <t>Холодний О.М.</t>
  </si>
  <si>
    <t>Холодна О.М.</t>
  </si>
  <si>
    <t>Шаповал Є.В.</t>
  </si>
  <si>
    <t>Щедріна Я.А.</t>
  </si>
  <si>
    <t>Скрипніченко В.В.</t>
  </si>
  <si>
    <t>Відс.</t>
  </si>
  <si>
    <t>За</t>
  </si>
  <si>
    <t>Проти</t>
  </si>
  <si>
    <t>Утр.</t>
  </si>
  <si>
    <t>Н/Г</t>
  </si>
  <si>
    <t>Порядковий № пит.</t>
  </si>
  <si>
    <t>Секретар пленарного засідання</t>
  </si>
  <si>
    <t>Член лічильної комісії</t>
  </si>
  <si>
    <t>*Примітка: За - за, Проти - проти, Відс. - відсутній/відсутня; Н/Г - не голосував/не голосувала; Утр. - утримався/утрималася.</t>
  </si>
  <si>
    <t>1- Пор. денний</t>
  </si>
  <si>
    <t>Всього голосів</t>
  </si>
  <si>
    <t>___ - присутні</t>
  </si>
  <si>
    <t>на пленарному засіданні чергової IХ сесії від 09 червня 2021 року</t>
  </si>
  <si>
    <t>IХ сесії Валківської міської ради</t>
  </si>
  <si>
    <t>VIII скликання від 09 червня 2021 року</t>
  </si>
  <si>
    <t>ХОЛОДНА О. М.</t>
  </si>
  <si>
    <t>ТРИДУБ Н. І.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</si>
</sst>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2" borderId="0" xfId="0" applyFont="1" applyFill="1"/>
    <xf numFmtId="0" fontId="6" fillId="0" borderId="1" xfId="0" applyFont="1" applyBorder="1" applyAlignment="1">
      <alignment horizontal="center" vertical="center" textRotation="90"/>
    </xf>
    <xf numFmtId="0" fontId="3" fillId="3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2" xfId="0" applyFont="1" applyBorder="1"/>
    <xf numFmtId="0" fontId="3" fillId="0" borderId="3" xfId="0" applyFont="1" applyBorder="1"/>
    <xf numFmtId="0" fontId="3" fillId="3" borderId="0" xfId="0" applyFont="1" applyFill="1"/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view="pageBreakPreview" zoomScaleSheetLayoutView="100" workbookViewId="0">
      <selection activeCell="O19" sqref="O19"/>
    </sheetView>
  </sheetViews>
  <sheetFormatPr defaultRowHeight="15"/>
  <cols>
    <col min="1" max="1" width="6" style="3" customWidth="1"/>
    <col min="2" max="2" width="5.42578125" style="3" customWidth="1"/>
    <col min="3" max="28" width="4.85546875" style="3" customWidth="1"/>
    <col min="29" max="29" width="0.5703125" style="22" customWidth="1"/>
    <col min="30" max="32" width="5.42578125" style="3" customWidth="1"/>
    <col min="33" max="33" width="6" style="3" customWidth="1"/>
    <col min="34" max="34" width="5.42578125" style="3" customWidth="1"/>
    <col min="35" max="35" width="6.85546875" style="3" customWidth="1"/>
    <col min="36" max="16384" width="9.140625" style="3"/>
  </cols>
  <sheetData>
    <row r="1" spans="1:35" s="5" customFormat="1" ht="12.75" customHeight="1">
      <c r="V1" s="4"/>
      <c r="W1" s="4"/>
      <c r="X1" s="4"/>
      <c r="Y1" s="4"/>
      <c r="Z1" s="4"/>
      <c r="AA1" s="4"/>
      <c r="AB1" s="4"/>
      <c r="AC1" s="6"/>
      <c r="AD1" s="4" t="s">
        <v>0</v>
      </c>
    </row>
    <row r="2" spans="1:35" s="5" customFormat="1" ht="12.75" customHeight="1">
      <c r="V2" s="4"/>
      <c r="W2" s="4"/>
      <c r="X2" s="4"/>
      <c r="Y2" s="4"/>
      <c r="Z2" s="4"/>
      <c r="AA2" s="4"/>
      <c r="AB2" s="4"/>
      <c r="AC2" s="6"/>
      <c r="AD2" s="4" t="s">
        <v>43</v>
      </c>
    </row>
    <row r="3" spans="1:35" s="5" customFormat="1" ht="12.75" customHeight="1">
      <c r="V3" s="4"/>
      <c r="W3" s="4"/>
      <c r="X3" s="4"/>
      <c r="Y3" s="4"/>
      <c r="Z3" s="4"/>
      <c r="AA3" s="4"/>
      <c r="AB3" s="4"/>
      <c r="AC3" s="6"/>
      <c r="AD3" s="4" t="s">
        <v>44</v>
      </c>
    </row>
    <row r="4" spans="1:35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ht="15.7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ht="15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>
      <c r="A7" s="25" t="s">
        <v>41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12" customFormat="1" ht="104.25" customHeight="1">
      <c r="A8" s="23" t="s">
        <v>35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7" t="s">
        <v>21</v>
      </c>
      <c r="U8" s="7" t="s">
        <v>22</v>
      </c>
      <c r="V8" s="7" t="s">
        <v>23</v>
      </c>
      <c r="W8" s="7" t="s">
        <v>24</v>
      </c>
      <c r="X8" s="7" t="s">
        <v>25</v>
      </c>
      <c r="Y8" s="7" t="s">
        <v>26</v>
      </c>
      <c r="Z8" s="7" t="s">
        <v>27</v>
      </c>
      <c r="AA8" s="7" t="s">
        <v>28</v>
      </c>
      <c r="AB8" s="7" t="s">
        <v>29</v>
      </c>
      <c r="AC8" s="8"/>
      <c r="AD8" s="9" t="s">
        <v>30</v>
      </c>
      <c r="AE8" s="9" t="s">
        <v>34</v>
      </c>
      <c r="AF8" s="10" t="s">
        <v>31</v>
      </c>
      <c r="AG8" s="10" t="s">
        <v>32</v>
      </c>
      <c r="AH8" s="9" t="s">
        <v>33</v>
      </c>
      <c r="AI8" s="11" t="s">
        <v>40</v>
      </c>
    </row>
    <row r="9" spans="1:35" s="14" customFormat="1" ht="18" customHeight="1">
      <c r="A9" s="24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3"/>
      <c r="AD9" s="10">
        <v>1</v>
      </c>
      <c r="AE9" s="10">
        <v>2</v>
      </c>
      <c r="AF9" s="10">
        <v>3</v>
      </c>
      <c r="AG9" s="10">
        <v>4</v>
      </c>
      <c r="AH9" s="10">
        <v>5</v>
      </c>
      <c r="AI9" s="10">
        <v>6</v>
      </c>
    </row>
    <row r="10" spans="1:35" s="14" customFormat="1" ht="22.5" customHeight="1">
      <c r="A10" s="15" t="s">
        <v>39</v>
      </c>
      <c r="B10" s="10" t="s">
        <v>31</v>
      </c>
      <c r="C10" s="10" t="s">
        <v>31</v>
      </c>
      <c r="D10" s="9" t="s">
        <v>30</v>
      </c>
      <c r="E10" s="10" t="s">
        <v>31</v>
      </c>
      <c r="F10" s="10" t="s">
        <v>31</v>
      </c>
      <c r="G10" s="10" t="s">
        <v>31</v>
      </c>
      <c r="H10" s="9" t="s">
        <v>30</v>
      </c>
      <c r="I10" s="10" t="s">
        <v>31</v>
      </c>
      <c r="J10" s="10" t="s">
        <v>31</v>
      </c>
      <c r="K10" s="9" t="s">
        <v>30</v>
      </c>
      <c r="L10" s="10" t="s">
        <v>31</v>
      </c>
      <c r="M10" s="9" t="s">
        <v>30</v>
      </c>
      <c r="N10" s="10" t="s">
        <v>31</v>
      </c>
      <c r="O10" s="9" t="s">
        <v>30</v>
      </c>
      <c r="P10" s="9" t="s">
        <v>30</v>
      </c>
      <c r="Q10" s="10" t="s">
        <v>31</v>
      </c>
      <c r="R10" s="10" t="s">
        <v>31</v>
      </c>
      <c r="S10" s="9" t="s">
        <v>30</v>
      </c>
      <c r="T10" s="9" t="s">
        <v>30</v>
      </c>
      <c r="U10" s="10" t="s">
        <v>31</v>
      </c>
      <c r="V10" s="10" t="s">
        <v>31</v>
      </c>
      <c r="W10" s="10" t="s">
        <v>31</v>
      </c>
      <c r="X10" s="10" t="s">
        <v>31</v>
      </c>
      <c r="Y10" s="10" t="s">
        <v>31</v>
      </c>
      <c r="Z10" s="9" t="s">
        <v>30</v>
      </c>
      <c r="AA10" s="10" t="s">
        <v>31</v>
      </c>
      <c r="AB10" s="10" t="s">
        <v>31</v>
      </c>
      <c r="AC10" s="13"/>
      <c r="AD10" s="1">
        <f>IF(B10="Відс.",1,0)+IF(C10="Відс.",1,0)+IF(D10="Відс.",1,0)+IF(E10="Відс.",1,0)+IF(F10="Відс.",1,0)+IF(G10="Відс.",1,0)+IF(H10="Відс.",1,0)+IF(I10="Відс.",1,0)+IF(J10="Відс.",1,0)+IF(K10="Відс.",1,0)+IF(L10="Відс.",1,0)+IF(M10="Відс.",1,0)+IF(N10="Відс.",1,0)+IF(O10="Відс.",1,0)+IF(P10="Відс.",1,0)+IF(Q10="Відс.",1,0)+IF(R10="Відс.",1,0)+IF(S10="Відс.",1,0)+IF(T10="Відс.",1,0)+IF(U10="Відс.",1,0)+IF(V10="Відс.",1,0)+IF(W10="Відс.",1,0)+IF(X10="Відс.",1,0)+IF(Y10="Відс.",1,0)+IF(Z10="Відс.",1,0)+IF(AA10="Відс.",1,0)+IF(AB10="Відс.",1,0)</f>
        <v>9</v>
      </c>
      <c r="AE10" s="1">
        <f>IF(C10="Н/Г",1,0)+IF(D10="Н/Г",1,0)+IF(E10="Н/Г",1,0)+IF(F10="Н/Г",1,0)+IF(G10="Н/Г",1,0)+IF(H10="Н/Г",1,0)+IF(I10="Н/Г",1,0)+IF(J10="Н/Г",1,0)+IF(K10="Н/Г",1,0)+IF(L10="Н/Г",1,0)+IF(M10="Н/Г",1,0)+IF(N10="Н/Г",1,0)+IF(O10="Н/Г",1,0)+IF(P10="Н/Г",1,0)+IF(Q10="Н/Г",1,0)+IF(R10="Н/Г",1,0)+IF(S10="Н/Г",1,0)+IF(T10="Н/Г",1,0)+IF(U10="Н/Г",1,0)+IF(V10="Н/Г",1,0)+IF(W10="Н/Г",1,0)+IF(X10="Н/Г",1,0)+IF(Y10="Н/Г",1,0)+IF(Z10="Н/Г",1,0)+IF(AA10="Н/Г",1,0)+IF(AB10="Н/Г",1,0)+IF(B10="Н/Г",1,0)</f>
        <v>0</v>
      </c>
      <c r="AF10" s="1">
        <f>IF(C10="За",1,0)+IF(D10="За",1,0)+IF(E10="За",1,0)+IF(F10="За",1,0)+IF(G10="За",1,0)+IF(H10="За",1,0)+IF(I10="За",1,0)+IF(J10="За",1,0)+IF(K10="За",1,0)+IF(L10="За",1,0)+IF(M10="За",1,0)+IF(N10="За",1,0)+IF(O10="За",1,0)+IF(P10="За",1,0)+IF(Q10="За",1,0)+IF(R10="За",1,0)+IF(S10="За",1,0)+IF(T10="За",1,0)+IF(U10="За",1,0)+IF(V10="За",1,0)+IF(W10="За",1,0)+IF(X10="За",1,0)+IF(Y10="За",1,0)+IF(Z10="За",1,0)+IF(AA10="За",1,0)+IF(AB10="За",1,0)+IF(B10="За",1,0)</f>
        <v>18</v>
      </c>
      <c r="AG10" s="1">
        <f>IF(D10="Проти",1,0)+IF(E10="Проти",1,0)+IF(F10="Проти",1,0)+IF(G10="Проти",1,0)+IF(H10="Проти",1,0)+IF(I10="Проти",1,0)+IF(J10="Проти",1,0)+IF(K10="Проти",1,0)+IF(L10="Проти",1,0)+IF(M10="Проти",1,0)+IF(N10="Проти",1,0)+IF(O10="Проти",1,0)+IF(P10="Проти",1,0)+IF(Q10="Проти",1,0)+IF(R10="Проти",1,0)+IF(S10="Проти",1,0)+IF(T10="Проти",1,0)+IF(U10="Проти",1,0)+IF(V10="Проти",1,0)+IF(W10="Проти",1,0)+IF(X10="Проти",1,0)+IF(Y10="Проти",1,0)+IF(Z10="Проти",1,0)+IF(AA10="Проти",1,0)+IF(AB10="Проти",1,0)+IF(B10="Проти",1,0)+IF(C10="Проти",1,0)</f>
        <v>0</v>
      </c>
      <c r="AH10" s="1">
        <f>IF(E10="Утр.",1,0)+IF(F10="Утр.",1,0)+IF(G10="Утр.",1,0)+IF(H10="Утр.",1,0)+IF(I10="Утр.",1,0)+IF(J10="Утр.",1,0)+IF(K10="Утр.",1,0)+IF(L10="Утр.",1,0)+IF(M10="Утр.",1,0)+IF(N10="Утр.",1,0)+IF(O10="Утр.",1,0)+IF(P10="Утр.",1,0)+IF(Q10="Утр.",1,0)+IF(R10="Утр.",1,0)+IF(S10="Утр.",1,0)+IF(T10="Утр.",1,0)+IF(U10="Утр.",1,0)+IF(V10="Утр.",1,0)+IF(W10="Утр.",1,0)+IF(X10="Утр.",1,0)+IF(Y10="Утр.",1,0)+IF(Z10="Утр.",1,0)+IF(AA10="Утр.",1,0)+IF(AB10="Утр.",1,0)+IF(B10="Утр.",1,0)+IF(C10="Утр.",1,0)+IF(D10="Утр.",1,0)</f>
        <v>0</v>
      </c>
      <c r="AI10" s="2">
        <f>AE10+AF10+AG10+AH10</f>
        <v>18</v>
      </c>
    </row>
    <row r="11" spans="1:35" s="18" customFormat="1" ht="15" customHeight="1">
      <c r="A11" s="16">
        <v>2</v>
      </c>
      <c r="B11" s="10" t="s">
        <v>31</v>
      </c>
      <c r="C11" s="10" t="s">
        <v>31</v>
      </c>
      <c r="D11" s="9" t="s">
        <v>30</v>
      </c>
      <c r="E11" s="10" t="s">
        <v>31</v>
      </c>
      <c r="F11" s="10" t="s">
        <v>31</v>
      </c>
      <c r="G11" s="10" t="s">
        <v>31</v>
      </c>
      <c r="H11" s="9" t="s">
        <v>30</v>
      </c>
      <c r="I11" s="10" t="s">
        <v>31</v>
      </c>
      <c r="J11" s="10" t="s">
        <v>31</v>
      </c>
      <c r="K11" s="9" t="s">
        <v>30</v>
      </c>
      <c r="L11" s="10" t="s">
        <v>31</v>
      </c>
      <c r="M11" s="9" t="s">
        <v>30</v>
      </c>
      <c r="N11" s="10" t="s">
        <v>31</v>
      </c>
      <c r="O11" s="9" t="s">
        <v>30</v>
      </c>
      <c r="P11" s="10" t="s">
        <v>31</v>
      </c>
      <c r="Q11" s="10" t="s">
        <v>31</v>
      </c>
      <c r="R11" s="10" t="s">
        <v>31</v>
      </c>
      <c r="S11" s="9" t="s">
        <v>30</v>
      </c>
      <c r="T11" s="9" t="s">
        <v>30</v>
      </c>
      <c r="U11" s="10" t="s">
        <v>31</v>
      </c>
      <c r="V11" s="10" t="s">
        <v>31</v>
      </c>
      <c r="W11" s="10" t="s">
        <v>31</v>
      </c>
      <c r="X11" s="10" t="s">
        <v>31</v>
      </c>
      <c r="Y11" s="10" t="s">
        <v>31</v>
      </c>
      <c r="Z11" s="9" t="s">
        <v>30</v>
      </c>
      <c r="AA11" s="10" t="s">
        <v>31</v>
      </c>
      <c r="AB11" s="10" t="s">
        <v>31</v>
      </c>
      <c r="AC11" s="17"/>
      <c r="AD11" s="1">
        <f>IF(B11="Відс.",1,0)+IF(C11="Відс.",1,0)+IF(D11="Відс.",1,0)+IF(E11="Відс.",1,0)+IF(F11="Відс.",1,0)+IF(G11="Відс.",1,0)+IF(H11="Відс.",1,0)+IF(I11="Відс.",1,0)+IF(J11="Відс.",1,0)+IF(K11="Відс.",1,0)+IF(L11="Відс.",1,0)+IF(M11="Відс.",1,0)+IF(N11="Відс.",1,0)+IF(O11="Відс.",1,0)+IF(P11="Відс.",1,0)+IF(Q11="Відс.",1,0)+IF(R11="Відс.",1,0)+IF(S11="Відс.",1,0)+IF(T11="Відс.",1,0)+IF(U11="Відс.",1,0)+IF(V11="Відс.",1,0)+IF(W11="Відс.",1,0)+IF(X11="Відс.",1,0)+IF(Y11="Відс.",1,0)+IF(Z11="Відс.",1,0)+IF(AA11="Відс.",1,0)+IF(AB11="Відс.",1,0)</f>
        <v>8</v>
      </c>
      <c r="AE11" s="1">
        <f>IF(C11="Н/Г",1,0)+IF(D11="Н/Г",1,0)+IF(E11="Н/Г",1,0)+IF(F11="Н/Г",1,0)+IF(G11="Н/Г",1,0)+IF(H11="Н/Г",1,0)+IF(I11="Н/Г",1,0)+IF(J11="Н/Г",1,0)+IF(K11="Н/Г",1,0)+IF(L11="Н/Г",1,0)+IF(M11="Н/Г",1,0)+IF(N11="Н/Г",1,0)+IF(O11="Н/Г",1,0)+IF(P11="Н/Г",1,0)+IF(Q11="Н/Г",1,0)+IF(R11="Н/Г",1,0)+IF(S11="Н/Г",1,0)+IF(T11="Н/Г",1,0)+IF(U11="Н/Г",1,0)+IF(V11="Н/Г",1,0)+IF(W11="Н/Г",1,0)+IF(X11="Н/Г",1,0)+IF(Y11="Н/Г",1,0)+IF(Z11="Н/Г",1,0)+IF(AA11="Н/Г",1,0)+IF(AB11="Н/Г",1,0)+IF(B11="Н/Г",1,0)</f>
        <v>0</v>
      </c>
      <c r="AF11" s="1">
        <f>IF(C11="За",1,0)+IF(D11="За",1,0)+IF(E11="За",1,0)+IF(F11="За",1,0)+IF(G11="За",1,0)+IF(H11="За",1,0)+IF(I11="За",1,0)+IF(J11="За",1,0)+IF(K11="За",1,0)+IF(L11="За",1,0)+IF(M11="За",1,0)+IF(N11="За",1,0)+IF(O11="За",1,0)+IF(P11="За",1,0)+IF(Q11="За",1,0)+IF(R11="За",1,0)+IF(S11="За",1,0)+IF(T11="За",1,0)+IF(U11="За",1,0)+IF(V11="За",1,0)+IF(W11="За",1,0)+IF(X11="За",1,0)+IF(Y11="За",1,0)+IF(Z11="За",1,0)+IF(AA11="За",1,0)+IF(AB11="За",1,0)+IF(B11="За",1,0)</f>
        <v>19</v>
      </c>
      <c r="AG11" s="1">
        <f>IF(D11="Проти",1,0)+IF(E11="Проти",1,0)+IF(F11="Проти",1,0)+IF(G11="Проти",1,0)+IF(H11="Проти",1,0)+IF(I11="Проти",1,0)+IF(J11="Проти",1,0)+IF(K11="Проти",1,0)+IF(L11="Проти",1,0)+IF(M11="Проти",1,0)+IF(N11="Проти",1,0)+IF(O11="Проти",1,0)+IF(P11="Проти",1,0)+IF(Q11="Проти",1,0)+IF(R11="Проти",1,0)+IF(S11="Проти",1,0)+IF(T11="Проти",1,0)+IF(U11="Проти",1,0)+IF(V11="Проти",1,0)+IF(W11="Проти",1,0)+IF(X11="Проти",1,0)+IF(Y11="Проти",1,0)+IF(Z11="Проти",1,0)+IF(AA11="Проти",1,0)+IF(AB11="Проти",1,0)+IF(B11="Проти",1,0)+IF(C11="Проти",1,0)</f>
        <v>0</v>
      </c>
      <c r="AH11" s="1">
        <f>IF(E11="Утр.",1,0)+IF(F11="Утр.",1,0)+IF(G11="Утр.",1,0)+IF(H11="Утр.",1,0)+IF(I11="Утр.",1,0)+IF(J11="Утр.",1,0)+IF(K11="Утр.",1,0)+IF(L11="Утр.",1,0)+IF(M11="Утр.",1,0)+IF(N11="Утр.",1,0)+IF(O11="Утр.",1,0)+IF(P11="Утр.",1,0)+IF(Q11="Утр.",1,0)+IF(R11="Утр.",1,0)+IF(S11="Утр.",1,0)+IF(T11="Утр.",1,0)+IF(U11="Утр.",1,0)+IF(V11="Утр.",1,0)+IF(W11="Утр.",1,0)+IF(X11="Утр.",1,0)+IF(Y11="Утр.",1,0)+IF(Z11="Утр.",1,0)+IF(AA11="Утр.",1,0)+IF(AB11="Утр.",1,0)+IF(B11="Утр.",1,0)+IF(C11="Утр.",1,0)+IF(D11="Утр.",1,0)</f>
        <v>0</v>
      </c>
      <c r="AI11" s="2">
        <f>AE11+AF11+AG11+AH11</f>
        <v>19</v>
      </c>
    </row>
    <row r="12" spans="1:35" s="18" customFormat="1" ht="25.5">
      <c r="A12" s="16">
        <v>3</v>
      </c>
      <c r="B12" s="10" t="s">
        <v>31</v>
      </c>
      <c r="C12" s="10" t="s">
        <v>31</v>
      </c>
      <c r="D12" s="9" t="s">
        <v>30</v>
      </c>
      <c r="E12" s="10" t="s">
        <v>31</v>
      </c>
      <c r="F12" s="10" t="s">
        <v>31</v>
      </c>
      <c r="G12" s="10" t="s">
        <v>31</v>
      </c>
      <c r="H12" s="9" t="s">
        <v>30</v>
      </c>
      <c r="I12" s="10" t="s">
        <v>31</v>
      </c>
      <c r="J12" s="10" t="s">
        <v>31</v>
      </c>
      <c r="K12" s="9" t="s">
        <v>30</v>
      </c>
      <c r="L12" s="10" t="s">
        <v>31</v>
      </c>
      <c r="M12" s="9" t="s">
        <v>30</v>
      </c>
      <c r="N12" s="10" t="s">
        <v>31</v>
      </c>
      <c r="O12" s="9" t="s">
        <v>30</v>
      </c>
      <c r="P12" s="10" t="s">
        <v>31</v>
      </c>
      <c r="Q12" s="10" t="s">
        <v>31</v>
      </c>
      <c r="R12" s="10" t="s">
        <v>31</v>
      </c>
      <c r="S12" s="9" t="s">
        <v>30</v>
      </c>
      <c r="T12" s="9" t="s">
        <v>30</v>
      </c>
      <c r="U12" s="10" t="s">
        <v>31</v>
      </c>
      <c r="V12" s="10" t="s">
        <v>31</v>
      </c>
      <c r="W12" s="10" t="s">
        <v>31</v>
      </c>
      <c r="X12" s="10" t="s">
        <v>31</v>
      </c>
      <c r="Y12" s="10" t="s">
        <v>31</v>
      </c>
      <c r="Z12" s="9" t="s">
        <v>30</v>
      </c>
      <c r="AA12" s="10" t="s">
        <v>31</v>
      </c>
      <c r="AB12" s="10" t="s">
        <v>31</v>
      </c>
      <c r="AC12" s="17"/>
      <c r="AD12" s="1">
        <f>IF(B12="Відс.",1,0)+IF(C12="Відс.",1,0)+IF(D12="Відс.",1,0)+IF(E12="Відс.",1,0)+IF(F12="Відс.",1,0)+IF(G12="Відс.",1,0)+IF(H12="Відс.",1,0)+IF(I12="Відс.",1,0)+IF(J12="Відс.",1,0)+IF(K12="Відс.",1,0)+IF(L12="Відс.",1,0)+IF(M12="Відс.",1,0)+IF(N12="Відс.",1,0)+IF(O12="Відс.",1,0)+IF(P12="Відс.",1,0)+IF(Q12="Відс.",1,0)+IF(R12="Відс.",1,0)+IF(S12="Відс.",1,0)+IF(T12="Відс.",1,0)+IF(U12="Відс.",1,0)+IF(V12="Відс.",1,0)+IF(W12="Відс.",1,0)+IF(X12="Відс.",1,0)+IF(Y12="Відс.",1,0)+IF(Z12="Відс.",1,0)+IF(AA12="Відс.",1,0)+IF(AB12="Відс.",1,0)</f>
        <v>8</v>
      </c>
      <c r="AE12" s="1">
        <f>IF(C12="Н/Г",1,0)+IF(D12="Н/Г",1,0)+IF(E12="Н/Г",1,0)+IF(F12="Н/Г",1,0)+IF(G12="Н/Г",1,0)+IF(H12="Н/Г",1,0)+IF(I12="Н/Г",1,0)+IF(J12="Н/Г",1,0)+IF(K12="Н/Г",1,0)+IF(L12="Н/Г",1,0)+IF(M12="Н/Г",1,0)+IF(N12="Н/Г",1,0)+IF(O12="Н/Г",1,0)+IF(P12="Н/Г",1,0)+IF(Q12="Н/Г",1,0)+IF(R12="Н/Г",1,0)+IF(S12="Н/Г",1,0)+IF(T12="Н/Г",1,0)+IF(U12="Н/Г",1,0)+IF(V12="Н/Г",1,0)+IF(W12="Н/Г",1,0)+IF(X12="Н/Г",1,0)+IF(Y12="Н/Г",1,0)+IF(Z12="Н/Г",1,0)+IF(AA12="Н/Г",1,0)+IF(AB12="Н/Г",1,0)+IF(B12="Н/Г",1,0)</f>
        <v>0</v>
      </c>
      <c r="AF12" s="1">
        <f>IF(C12="За",1,0)+IF(D12="За",1,0)+IF(E12="За",1,0)+IF(F12="За",1,0)+IF(G12="За",1,0)+IF(H12="За",1,0)+IF(I12="За",1,0)+IF(J12="За",1,0)+IF(K12="За",1,0)+IF(L12="За",1,0)+IF(M12="За",1,0)+IF(N12="За",1,0)+IF(O12="За",1,0)+IF(P12="За",1,0)+IF(Q12="За",1,0)+IF(R12="За",1,0)+IF(S12="За",1,0)+IF(T12="За",1,0)+IF(U12="За",1,0)+IF(V12="За",1,0)+IF(W12="За",1,0)+IF(X12="За",1,0)+IF(Y12="За",1,0)+IF(Z12="За",1,0)+IF(AA12="За",1,0)+IF(AB12="За",1,0)+IF(B12="За",1,0)</f>
        <v>19</v>
      </c>
      <c r="AG12" s="1">
        <f>IF(D12="Проти",1,0)+IF(E12="Проти",1,0)+IF(F12="Проти",1,0)+IF(G12="Проти",1,0)+IF(H12="Проти",1,0)+IF(I12="Проти",1,0)+IF(J12="Проти",1,0)+IF(K12="Проти",1,0)+IF(L12="Проти",1,0)+IF(M12="Проти",1,0)+IF(N12="Проти",1,0)+IF(O12="Проти",1,0)+IF(P12="Проти",1,0)+IF(Q12="Проти",1,0)+IF(R12="Проти",1,0)+IF(S12="Проти",1,0)+IF(T12="Проти",1,0)+IF(U12="Проти",1,0)+IF(V12="Проти",1,0)+IF(W12="Проти",1,0)+IF(X12="Проти",1,0)+IF(Y12="Проти",1,0)+IF(Z12="Проти",1,0)+IF(AA12="Проти",1,0)+IF(AB12="Проти",1,0)+IF(B12="Проти",1,0)+IF(C12="Проти",1,0)</f>
        <v>0</v>
      </c>
      <c r="AH12" s="1">
        <f>IF(E12="Утр.",1,0)+IF(F12="Утр.",1,0)+IF(G12="Утр.",1,0)+IF(H12="Утр.",1,0)+IF(I12="Утр.",1,0)+IF(J12="Утр.",1,0)+IF(K12="Утр.",1,0)+IF(L12="Утр.",1,0)+IF(M12="Утр.",1,0)+IF(N12="Утр.",1,0)+IF(O12="Утр.",1,0)+IF(P12="Утр.",1,0)+IF(Q12="Утр.",1,0)+IF(R12="Утр.",1,0)+IF(S12="Утр.",1,0)+IF(T12="Утр.",1,0)+IF(U12="Утр.",1,0)+IF(V12="Утр.",1,0)+IF(W12="Утр.",1,0)+IF(X12="Утр.",1,0)+IF(Y12="Утр.",1,0)+IF(Z12="Утр.",1,0)+IF(AA12="Утр.",1,0)+IF(AB12="Утр.",1,0)+IF(B12="Утр.",1,0)+IF(C12="Утр.",1,0)+IF(D12="Утр.",1,0)</f>
        <v>0</v>
      </c>
      <c r="AI12" s="2">
        <f>AE12+AF12+AG12+AH12</f>
        <v>19</v>
      </c>
    </row>
    <row r="13" spans="1:35" s="18" customFormat="1" ht="25.5">
      <c r="A13" s="16">
        <v>4</v>
      </c>
      <c r="B13" s="9" t="s">
        <v>33</v>
      </c>
      <c r="C13" s="10" t="s">
        <v>31</v>
      </c>
      <c r="D13" s="9" t="s">
        <v>30</v>
      </c>
      <c r="E13" s="10" t="s">
        <v>31</v>
      </c>
      <c r="F13" s="10" t="s">
        <v>31</v>
      </c>
      <c r="G13" s="10" t="s">
        <v>31</v>
      </c>
      <c r="H13" s="9" t="s">
        <v>30</v>
      </c>
      <c r="I13" s="10" t="s">
        <v>31</v>
      </c>
      <c r="J13" s="10" t="s">
        <v>31</v>
      </c>
      <c r="K13" s="9" t="s">
        <v>30</v>
      </c>
      <c r="L13" s="10" t="s">
        <v>31</v>
      </c>
      <c r="M13" s="9" t="s">
        <v>30</v>
      </c>
      <c r="N13" s="10" t="s">
        <v>31</v>
      </c>
      <c r="O13" s="9" t="s">
        <v>30</v>
      </c>
      <c r="P13" s="10" t="s">
        <v>31</v>
      </c>
      <c r="Q13" s="10" t="s">
        <v>31</v>
      </c>
      <c r="R13" s="10" t="s">
        <v>31</v>
      </c>
      <c r="S13" s="9" t="s">
        <v>30</v>
      </c>
      <c r="T13" s="9" t="s">
        <v>30</v>
      </c>
      <c r="U13" s="10" t="s">
        <v>31</v>
      </c>
      <c r="V13" s="10" t="s">
        <v>31</v>
      </c>
      <c r="W13" s="10" t="s">
        <v>31</v>
      </c>
      <c r="X13" s="10" t="s">
        <v>31</v>
      </c>
      <c r="Y13" s="10" t="s">
        <v>31</v>
      </c>
      <c r="Z13" s="9" t="s">
        <v>30</v>
      </c>
      <c r="AA13" s="10" t="s">
        <v>31</v>
      </c>
      <c r="AB13" s="10" t="s">
        <v>31</v>
      </c>
      <c r="AC13" s="17"/>
      <c r="AD13" s="1">
        <f>IF(B13="Відс.",1,0)+IF(C13="Відс.",1,0)+IF(D13="Відс.",1,0)+IF(E13="Відс.",1,0)+IF(F13="Відс.",1,0)+IF(G13="Відс.",1,0)+IF(H13="Відс.",1,0)+IF(I13="Відс.",1,0)+IF(J13="Відс.",1,0)+IF(K13="Відс.",1,0)+IF(L13="Відс.",1,0)+IF(M13="Відс.",1,0)+IF(N13="Відс.",1,0)+IF(O13="Відс.",1,0)+IF(P13="Відс.",1,0)+IF(Q13="Відс.",1,0)+IF(R13="Відс.",1,0)+IF(S13="Відс.",1,0)+IF(T13="Відс.",1,0)+IF(U13="Відс.",1,0)+IF(V13="Відс.",1,0)+IF(W13="Відс.",1,0)+IF(X13="Відс.",1,0)+IF(Y13="Відс.",1,0)+IF(Z13="Відс.",1,0)+IF(AA13="Відс.",1,0)+IF(AB13="Відс.",1,0)</f>
        <v>8</v>
      </c>
      <c r="AE13" s="1">
        <f>IF(C13="Н/Г",1,0)+IF(D13="Н/Г",1,0)+IF(E13="Н/Г",1,0)+IF(F13="Н/Г",1,0)+IF(G13="Н/Г",1,0)+IF(H13="Н/Г",1,0)+IF(I13="Н/Г",1,0)+IF(J13="Н/Г",1,0)+IF(K13="Н/Г",1,0)+IF(L13="Н/Г",1,0)+IF(M13="Н/Г",1,0)+IF(N13="Н/Г",1,0)+IF(O13="Н/Г",1,0)+IF(P13="Н/Г",1,0)+IF(Q13="Н/Г",1,0)+IF(R13="Н/Г",1,0)+IF(S13="Н/Г",1,0)+IF(T13="Н/Г",1,0)+IF(U13="Н/Г",1,0)+IF(V13="Н/Г",1,0)+IF(W13="Н/Г",1,0)+IF(X13="Н/Г",1,0)+IF(Y13="Н/Г",1,0)+IF(Z13="Н/Г",1,0)+IF(AA13="Н/Г",1,0)+IF(AB13="Н/Г",1,0)+IF(B13="Н/Г",1,0)</f>
        <v>0</v>
      </c>
      <c r="AF13" s="1">
        <f>IF(C13="За",1,0)+IF(D13="За",1,0)+IF(E13="За",1,0)+IF(F13="За",1,0)+IF(G13="За",1,0)+IF(H13="За",1,0)+IF(I13="За",1,0)+IF(J13="За",1,0)+IF(K13="За",1,0)+IF(L13="За",1,0)+IF(M13="За",1,0)+IF(N13="За",1,0)+IF(O13="За",1,0)+IF(P13="За",1,0)+IF(Q13="За",1,0)+IF(R13="За",1,0)+IF(S13="За",1,0)+IF(T13="За",1,0)+IF(U13="За",1,0)+IF(V13="За",1,0)+IF(W13="За",1,0)+IF(X13="За",1,0)+IF(Y13="За",1,0)+IF(Z13="За",1,0)+IF(AA13="За",1,0)+IF(AB13="За",1,0)+IF(B13="За",1,0)</f>
        <v>18</v>
      </c>
      <c r="AG13" s="1">
        <f>IF(D13="Проти",1,0)+IF(E13="Проти",1,0)+IF(F13="Проти",1,0)+IF(G13="Проти",1,0)+IF(H13="Проти",1,0)+IF(I13="Проти",1,0)+IF(J13="Проти",1,0)+IF(K13="Проти",1,0)+IF(L13="Проти",1,0)+IF(M13="Проти",1,0)+IF(N13="Проти",1,0)+IF(O13="Проти",1,0)+IF(P13="Проти",1,0)+IF(Q13="Проти",1,0)+IF(R13="Проти",1,0)+IF(S13="Проти",1,0)+IF(T13="Проти",1,0)+IF(U13="Проти",1,0)+IF(V13="Проти",1,0)+IF(W13="Проти",1,0)+IF(X13="Проти",1,0)+IF(Y13="Проти",1,0)+IF(Z13="Проти",1,0)+IF(AA13="Проти",1,0)+IF(AB13="Проти",1,0)+IF(B13="Проти",1,0)+IF(C13="Проти",1,0)</f>
        <v>0</v>
      </c>
      <c r="AH13" s="1">
        <f>IF(E13="Утр.",1,0)+IF(F13="Утр.",1,0)+IF(G13="Утр.",1,0)+IF(H13="Утр.",1,0)+IF(I13="Утр.",1,0)+IF(J13="Утр.",1,0)+IF(K13="Утр.",1,0)+IF(L13="Утр.",1,0)+IF(M13="Утр.",1,0)+IF(N13="Утр.",1,0)+IF(O13="Утр.",1,0)+IF(P13="Утр.",1,0)+IF(Q13="Утр.",1,0)+IF(R13="Утр.",1,0)+IF(S13="Утр.",1,0)+IF(T13="Утр.",1,0)+IF(U13="Утр.",1,0)+IF(V13="Утр.",1,0)+IF(W13="Утр.",1,0)+IF(X13="Утр.",1,0)+IF(Y13="Утр.",1,0)+IF(Z13="Утр.",1,0)+IF(AA13="Утр.",1,0)+IF(AB13="Утр.",1,0)+IF(B13="Утр.",1,0)+IF(C13="Утр.",1,0)+IF(D13="Утр.",1,0)</f>
        <v>1</v>
      </c>
      <c r="AI13" s="2">
        <f>AE13+AF13+AG13+AH13</f>
        <v>19</v>
      </c>
    </row>
    <row r="14" spans="1:35" ht="15.75" customHeight="1">
      <c r="B14" s="5" t="s">
        <v>38</v>
      </c>
      <c r="AC14" s="19"/>
    </row>
    <row r="15" spans="1:35" ht="25.5" customHeight="1">
      <c r="B15" s="3" t="s">
        <v>36</v>
      </c>
      <c r="H15" s="20"/>
      <c r="I15" s="20"/>
      <c r="J15" s="20"/>
      <c r="K15" s="20"/>
      <c r="L15" s="20"/>
      <c r="M15" s="20"/>
      <c r="N15" s="20"/>
      <c r="O15" s="3" t="s">
        <v>45</v>
      </c>
      <c r="AC15" s="19"/>
    </row>
    <row r="16" spans="1:35" ht="24" customHeight="1">
      <c r="B16" s="3" t="s">
        <v>37</v>
      </c>
      <c r="H16" s="21"/>
      <c r="I16" s="21"/>
      <c r="J16" s="21"/>
      <c r="K16" s="21"/>
      <c r="L16" s="21"/>
      <c r="M16" s="21"/>
      <c r="N16" s="21"/>
      <c r="O16" s="3" t="s">
        <v>46</v>
      </c>
      <c r="AC16" s="19"/>
    </row>
    <row r="17" ht="9" customHeight="1"/>
  </sheetData>
  <mergeCells count="5">
    <mergeCell ref="A8:A9"/>
    <mergeCell ref="A7:AI7"/>
    <mergeCell ref="A4:AI4"/>
    <mergeCell ref="A5:AI5"/>
    <mergeCell ref="A6:AI6"/>
  </mergeCells>
  <phoneticPr fontId="0" type="noConversion"/>
  <printOptions horizontalCentered="1" verticalCentered="1"/>
  <pageMargins left="0.23622047244094491" right="0.23622047244094491" top="0.35433070866141736" bottom="0.35433070866141736" header="0" footer="0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Поіменне голосування_підрахунок</vt:lpstr>
      <vt:lpstr>'Поіменне голосування_підрахунок'!Область_печати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Секретарь</cp:lastModifiedBy>
  <cp:lastPrinted>2021-06-14T13:08:30Z</cp:lastPrinted>
  <dcterms:created xsi:type="dcterms:W3CDTF">2021-04-07T05:23:44Z</dcterms:created>
  <dcterms:modified xsi:type="dcterms:W3CDTF">2021-06-14T13:09:06Z</dcterms:modified>
</cp:coreProperties>
</file>